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2bdc97b8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quotes" sheetId="1" r:id="Rb7c2c969fa9a49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"/>
    <x:numFmt numFmtId="201" formatCode="0.00"/>
    <x:numFmt numFmtId="202" formatCode="0.0%"/>
  </x:numFmts>
  <x:fonts count="5">
    <x:font>
      <x:sz val="11"/>
      <x:name val="Carlito"/>
    </x:font>
    <x:font>
      <x:sz val="11"/>
      <x:color rgb="FF252B29"/>
      <x:name val="Arial"/>
    </x:font>
    <x:font>
      <x:b/>
      <x:sz val="17"/>
      <x:color rgb="FF252B29"/>
      <x:name val="Arial"/>
    </x:font>
    <x:font>
      <x:sz val="10"/>
      <x:color rgb="FF647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83D"/>
      </x:patternFill>
    </x:fill>
    <x:fill>
      <x:patternFill patternType="solid">
        <x:fgColor rgb="FFFFF4CD"/>
      </x:patternFill>
    </x:fill>
    <x:fill>
      <x:patternFill patternType="solid">
        <x:fgColor rgb="FFE9EFEA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3f37827154b1c" /><Relationship Type="http://schemas.openxmlformats.org/officeDocument/2006/relationships/theme" Target="/xl/theme/theme1.xml" Id="R9c84dcce3cf047af" /><Relationship Type="http://schemas.openxmlformats.org/officeDocument/2006/relationships/sharedStrings" Target="/xl/sharedStrings.xml" Id="R16a8baf6b02444be" /><Relationship Type="http://schemas.openxmlformats.org/officeDocument/2006/relationships/worksheet" Target="/xl/worksheets/sheet1.xml" Id="Rb7c2c969fa9a49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48" hidden="0" customWidth="1"/>
  </x:cols>
  <x:sheetData>
    <x:row r="1" ht="34" customHeight="1">
      <x:c r="A1" s="2" t="str">
        <x:v>Supplier quote comparison</x:v>
      </x:c>
      <x:c r="B1" s="1"/>
      <x:c r="C1" s="1"/>
      <x:c r="D1" s="1"/>
      <x:c r="E1" s="1"/>
    </x:row>
    <x:row r="2" ht="26" customHeight="1">
      <x:c r="A2" s="3" t="str">
        <x:v>BuilderBuzz · Example inputs, not market prices or field results</x:v>
      </x:c>
      <x:c r="B2" s="1"/>
      <x:c r="C2" s="1"/>
      <x:c r="D2" s="1"/>
      <x:c r="E2" s="1"/>
    </x:row>
    <x:row r="3" ht="26" customHeight="1">
      <x:c r="A3" s="3" t="str">
        <x:v>Compare the SAME material specification and required unit. Edit amber cells; formulas use full packs.</x:v>
      </x:c>
      <x:c r="B3" s="1"/>
      <x:c r="C3" s="1"/>
      <x:c r="D3" s="1"/>
      <x:c r="E3" s="1"/>
    </x:row>
    <x:row r="4" ht="26" customHeight="1">
      <x:c r="A4" s="1"/>
      <x:c r="B4" s="1"/>
      <x:c r="C4" s="1"/>
      <x:c r="D4" s="1"/>
      <x:c r="E4" s="1"/>
    </x:row>
    <x:row r="5" ht="36" customHeight="1">
      <x:c r="A5" s="6" t="str">
        <x:v>Input / calculation</x:v>
      </x:c>
      <x:c r="B5" s="6" t="str">
        <x:v>Supplier A</x:v>
      </x:c>
      <x:c r="C5" s="6" t="str">
        <x:v>Supplier B</x:v>
      </x:c>
      <x:c r="D5" s="6" t="str">
        <x:v>Supplier C</x:v>
      </x:c>
      <x:c r="E5" s="6" t="str">
        <x:v>Instructions</x:v>
      </x:c>
    </x:row>
    <x:row r="6" ht="42" customHeight="1">
      <x:c r="A6" s="1" t="str">
        <x:v>Required quantity</x:v>
      </x:c>
      <x:c r="B6" s="7" t="n">
        <x:v>165</x:v>
      </x:c>
      <x:c r="C6" s="1" t="n">
        <x:f>$B$6</x:f>
        <x:v>165</x:v>
      </x:c>
      <x:c r="D6" s="1" t="n">
        <x:f>$B$6</x:f>
        <x:v>165</x:v>
      </x:c>
      <x:c r="E6" s="15" t="str">
        <x:v>One quantity shared by all quotes</x:v>
      </x:c>
    </x:row>
    <x:row r="7" ht="42" customHeight="1">
      <x:c r="A7" s="1" t="str">
        <x:v>Common unit</x:v>
      </x:c>
      <x:c r="B7" s="7" t="str">
        <x:v>linear feet</x:v>
      </x:c>
      <x:c r="C7" s="1" t="str">
        <x:f>$B$7</x:f>
        <x:v>linear feet</x:v>
      </x:c>
      <x:c r="D7" s="1" t="str">
        <x:f>$B$7</x:f>
        <x:v>linear feet</x:v>
      </x:c>
      <x:c r="E7" s="15" t="str">
        <x:v>Convert all packs to this unit first</x:v>
      </x:c>
    </x:row>
    <x:row r="8" ht="42" customHeight="1">
      <x:c r="A8" s="1" t="str">
        <x:v>Units per pack</x:v>
      </x:c>
      <x:c r="B8" s="9" t="n">
        <x:v>8</x:v>
      </x:c>
      <x:c r="C8" s="9" t="n">
        <x:v>16</x:v>
      </x:c>
      <x:c r="D8" s="9" t="n">
        <x:v>10</x:v>
      </x:c>
      <x:c r="E8" s="15" t="str">
        <x:v>Example: feet per purchased piece</x:v>
      </x:c>
    </x:row>
    <x:row r="9" ht="42" customHeight="1">
      <x:c r="A9" s="1" t="str">
        <x:v>Price per pack ($)</x:v>
      </x:c>
      <x:c r="B9" s="8" t="n">
        <x:v>16.8</x:v>
      </x:c>
      <x:c r="C9" s="8" t="n">
        <x:v>32</x:v>
      </x:c>
      <x:c r="D9" s="8" t="n">
        <x:v>21.5</x:v>
      </x:c>
      <x:c r="E9" s="15" t="str">
        <x:v>Hypothetical quotes, not market prices</x:v>
      </x:c>
    </x:row>
    <x:row r="10" ht="42" customHeight="1">
      <x:c r="A10" s="1" t="str">
        <x:v>Goods discount</x:v>
      </x:c>
      <x:c r="B10" s="10" t="n">
        <x:v>0</x:v>
      </x:c>
      <x:c r="C10" s="10" t="n">
        <x:v>0.02</x:v>
      </x:c>
      <x:c r="D10" s="10" t="n">
        <x:v>0</x:v>
      </x:c>
      <x:c r="E10" s="15" t="str">
        <x:v>Enter only an applicable, achievable discount</x:v>
      </x:c>
    </x:row>
    <x:row r="11" ht="42" customHeight="1">
      <x:c r="A11" s="1" t="str">
        <x:v>Delivery ($)</x:v>
      </x:c>
      <x:c r="B11" s="8" t="n">
        <x:v>45</x:v>
      </x:c>
      <x:c r="C11" s="8" t="n">
        <x:v>60</x:v>
      </x:c>
      <x:c r="D11" s="8" t="n">
        <x:v>20</x:v>
      </x:c>
      <x:c r="E11" s="15" t="str">
        <x:v>Enter total delivery cost</x:v>
      </x:c>
    </x:row>
    <x:row r="12" ht="42" customHeight="1">
      <x:c r="A12" s="1" t="str">
        <x:v>Handling / other fees ($)</x:v>
      </x:c>
      <x:c r="B12" s="8" t="n">
        <x:v>0</x:v>
      </x:c>
      <x:c r="C12" s="8" t="n">
        <x:v>0</x:v>
      </x:c>
      <x:c r="D12" s="8" t="n">
        <x:v>5</x:v>
      </x:c>
      <x:c r="E12" s="15" t="str">
        <x:v>Include fees needed to obtain the material</x:v>
      </x:c>
    </x:row>
    <x:row r="13" ht="42" customHeight="1">
      <x:c r="A13" s="1" t="str">
        <x:v>Tax amount ($)</x:v>
      </x:c>
      <x:c r="B13" s="8" t="n">
        <x:v>0</x:v>
      </x:c>
      <x:c r="C13" s="8" t="n">
        <x:v>0</x:v>
      </x:c>
      <x:c r="D13" s="8" t="n">
        <x:v>0</x:v>
      </x:c>
      <x:c r="E13" s="15" t="str">
        <x:v>Enter applicable quoted tax, including taxed fees</x:v>
      </x:c>
    </x:row>
    <x:row r="14" ht="26" customHeight="1">
      <x:c r="A14" s="1"/>
      <x:c r="B14" s="1"/>
      <x:c r="C14" s="1"/>
      <x:c r="D14" s="1"/>
      <x:c r="E14" s="1"/>
    </x:row>
    <x:row r="15" ht="42" customHeight="1">
      <x:c r="A15" s="1" t="str">
        <x:v>Input note</x:v>
      </x:c>
      <x:c r="B15" s="15" t="str">
        <x:f>IF(COUNT(B6,B8:B13)&lt;&gt;7,"Complete numeric inputs",IF(OR(B6&lt;=0,B8&lt;=0),"Quantity must be positive",IF(OR(MIN(B9:B13)&lt;0,B10&gt;1),"Check costs / discount","")))</x:f>
      </x:c>
      <x:c r="C15" s="15" t="str">
        <x:f>IF(COUNT(C6,C8:C13)&lt;&gt;7,"Complete numeric inputs",IF(OR(C6&lt;=0,C8&lt;=0),"Quantity must be positive",IF(OR(MIN(C9:C13)&lt;0,C10&gt;1),"Check costs / discount","")))</x:f>
      </x:c>
      <x:c r="D15" s="15" t="str">
        <x:f>IF(COUNT(D6,D8:D13)&lt;&gt;7,"Complete numeric inputs",IF(OR(D6&lt;=0,D8&lt;=0),"Quantity must be positive",IF(OR(MIN(D9:D13)&lt;0,D10&gt;1),"Check costs / discount","")))</x:f>
      </x:c>
      <x:c r="E15" s="1"/>
    </x:row>
    <x:row r="16" ht="26" customHeight="1">
      <x:c r="A16" s="1" t="str">
        <x:v>Packs to purchase</x:v>
      </x:c>
      <x:c r="B16" s="11" t="n">
        <x:f>IF(B15&lt;&gt;"","",ROUNDUP(B6/B8,0))</x:f>
        <x:v>21</x:v>
      </x:c>
      <x:c r="C16" s="11" t="n">
        <x:f>IF(C15&lt;&gt;"","",ROUNDUP(C6/C8,0))</x:f>
        <x:v>11</x:v>
      </x:c>
      <x:c r="D16" s="11" t="n">
        <x:f>IF(D15&lt;&gt;"","",ROUNDUP(D6/D8,0))</x:f>
        <x:v>17</x:v>
      </x:c>
      <x:c r="E16" s="1"/>
    </x:row>
    <x:row r="17" ht="26" customHeight="1">
      <x:c r="A17" s="1" t="str">
        <x:v>Units supplied</x:v>
      </x:c>
      <x:c r="B17" s="11" t="n">
        <x:f>IF(B15&lt;&gt;"","",B16*B8)</x:f>
        <x:v>168</x:v>
      </x:c>
      <x:c r="C17" s="11" t="n">
        <x:f>IF(C15&lt;&gt;"","",C16*C8)</x:f>
        <x:v>176</x:v>
      </x:c>
      <x:c r="D17" s="11" t="n">
        <x:f>IF(D15&lt;&gt;"","",D16*D8)</x:f>
        <x:v>170</x:v>
      </x:c>
      <x:c r="E17" s="1"/>
    </x:row>
    <x:row r="18" ht="26" customHeight="1">
      <x:c r="A18" s="1" t="str">
        <x:v>Excess units</x:v>
      </x:c>
      <x:c r="B18" s="11" t="n">
        <x:f>IF(B15&lt;&gt;"","",B17-B6)</x:f>
        <x:v>3</x:v>
      </x:c>
      <x:c r="C18" s="11" t="n">
        <x:f>IF(C15&lt;&gt;"","",C17-C6)</x:f>
        <x:v>11</x:v>
      </x:c>
      <x:c r="D18" s="11" t="n">
        <x:f>IF(D15&lt;&gt;"","",D17-D6)</x:f>
        <x:v>5</x:v>
      </x:c>
      <x:c r="E18" s="1"/>
    </x:row>
    <x:row r="19" ht="26" customHeight="1">
      <x:c r="A19" s="1" t="str">
        <x:v>Goods before discount</x:v>
      </x:c>
      <x:c r="B19" s="12" t="n">
        <x:f>IF(B15&lt;&gt;"","",B16*B9)</x:f>
        <x:v>352.8</x:v>
      </x:c>
      <x:c r="C19" s="12" t="n">
        <x:f>IF(C15&lt;&gt;"","",C16*C9)</x:f>
        <x:v>352</x:v>
      </x:c>
      <x:c r="D19" s="12" t="n">
        <x:f>IF(D15&lt;&gt;"","",D16*D9)</x:f>
        <x:v>365.5</x:v>
      </x:c>
      <x:c r="E19" s="1"/>
    </x:row>
    <x:row r="20" ht="26" customHeight="1">
      <x:c r="A20" s="1" t="str">
        <x:v>Discount amount</x:v>
      </x:c>
      <x:c r="B20" s="12" t="n">
        <x:f>IF(B15&lt;&gt;"","",B19*B10)</x:f>
        <x:v>0</x:v>
      </x:c>
      <x:c r="C20" s="12" t="n">
        <x:f>IF(C15&lt;&gt;"","",C19*C10)</x:f>
        <x:v>7.04</x:v>
      </x:c>
      <x:c r="D20" s="12" t="n">
        <x:f>IF(D15&lt;&gt;"","",D19*D10)</x:f>
        <x:v>0</x:v>
      </x:c>
      <x:c r="E20" s="1"/>
    </x:row>
    <x:row r="21" ht="26" customHeight="1">
      <x:c r="A21" s="1" t="str">
        <x:v>Net goods cost</x:v>
      </x:c>
      <x:c r="B21" s="12" t="n">
        <x:f>IF(B15&lt;&gt;"","",B19-B20)</x:f>
        <x:v>352.8</x:v>
      </x:c>
      <x:c r="C21" s="12" t="n">
        <x:f>IF(C15&lt;&gt;"","",C19-C20)</x:f>
        <x:v>344.96</x:v>
      </x:c>
      <x:c r="D21" s="12" t="n">
        <x:f>IF(D15&lt;&gt;"","",D19-D20)</x:f>
        <x:v>365.5</x:v>
      </x:c>
      <x:c r="E21" s="1"/>
    </x:row>
    <x:row r="22" ht="26" customHeight="1">
      <x:c r="A22" s="13" t="str">
        <x:v>Landed total</x:v>
      </x:c>
      <x:c r="B22" s="14" t="n">
        <x:f>IF(B15&lt;&gt;"","",B21+SUM(B11:B13))</x:f>
        <x:v>397.8</x:v>
      </x:c>
      <x:c r="C22" s="14" t="n">
        <x:f>IF(C15&lt;&gt;"","",C21+SUM(C11:C13))</x:f>
        <x:v>404.96</x:v>
      </x:c>
      <x:c r="D22" s="14" t="n">
        <x:f>IF(D15&lt;&gt;"","",D21+SUM(D11:D13))</x:f>
        <x:v>390.5</x:v>
      </x:c>
      <x:c r="E22" s="1"/>
    </x:row>
    <x:row r="23" ht="26" customHeight="1">
      <x:c r="A23" s="13" t="str">
        <x:v>Cost per required unit</x:v>
      </x:c>
      <x:c r="B23" s="14" t="n">
        <x:f>IF(B15&lt;&gt;"","",B22/B6)</x:f>
        <x:v>2.410909090909091</x:v>
      </x:c>
      <x:c r="C23" s="14" t="n">
        <x:f>IF(C15&lt;&gt;"","",C22/C6)</x:f>
        <x:v>2.45430303030303</x:v>
      </x:c>
      <x:c r="D23" s="14" t="n">
        <x:f>IF(D15&lt;&gt;"","",D22/D6)</x:f>
        <x:v>2.3666666666666667</x:v>
      </x:c>
      <x:c r="E23" s="1"/>
    </x:row>
    <x:row r="24" ht="26" customHeight="1">
      <x:c r="A24" s="1" t="str">
        <x:v>Cost per supplied unit</x:v>
      </x:c>
      <x:c r="B24" s="12" t="n">
        <x:f>IF(B15&lt;&gt;"","",B22/B17)</x:f>
        <x:v>2.367857142857143</x:v>
      </x:c>
      <x:c r="C24" s="12" t="n">
        <x:f>IF(C15&lt;&gt;"","",C22/C17)</x:f>
        <x:v>2.300909090909091</x:v>
      </x:c>
      <x:c r="D24" s="12" t="n">
        <x:f>IF(D15&lt;&gt;"","",D22/D17)</x:f>
        <x:v>2.2970588235294116</x:v>
      </x:c>
      <x:c r="E24" s="1"/>
    </x:row>
    <x:row r="25" ht="26" customHeight="1">
      <x:c r="A25" s="1"/>
      <x:c r="B25" s="1"/>
      <x:c r="C25" s="1"/>
      <x:c r="D25" s="1"/>
      <x:c r="E25" s="1"/>
    </x:row>
    <x:row r="26" ht="26" customHeight="1">
      <x:c r="A26" s="1"/>
      <x:c r="B26" s="1"/>
      <x:c r="C26" s="1"/>
      <x:c r="D26" s="1"/>
      <x:c r="E26" s="1"/>
    </x:row>
    <x:row r="27" ht="26" customHeight="1">
      <x:c r="A27" s="3" t="str">
        <x:v>Synthetic example: Supplier C has the lowest landed total ($390.50), despite the higher price per foot.</x:v>
      </x:c>
      <x:c r="B27" s="1"/>
      <x:c r="C27" s="1"/>
      <x:c r="D27" s="1"/>
      <x:c r="E27" s="1"/>
    </x:row>
    <x:row r="28" ht="26" customHeight="1">
      <x:c r="A28" s="3" t="str">
        <x:v>Confirm grade, dimensions, quantity, availability, delivery date, and payment terms before choosing.</x:v>
      </x:c>
      <x:c r="B28" s="1"/>
      <x:c r="C28" s="1"/>
      <x:c r="D28" s="1"/>
      <x:c r="E28" s="1"/>
    </x:row>
    <x:row r="29" ht="26" customHeight="1">
      <x:c r="A29" s="3" t="str">
        <x:v>No resale value or return credit is assigned to excess material. This is a one-material comparison.</x:v>
      </x:c>
      <x:c r="B29" s="1"/>
      <x:c r="C29" s="1"/>
      <x:c r="D29" s="1"/>
      <x:c r="E29" s="1"/>
    </x:row>
    <x:row r="30" ht="26" customHeight="1">
      <x:c r="A30" s="3" t="str">
        <x:v>Unit prices alone exclude delivery, fees, discounts and pack rounding. Enter tax as a quoted amount.</x:v>
      </x:c>
      <x:c r="B30" s="1"/>
      <x:c r="C30" s="1"/>
      <x:c r="D30" s="1"/>
      <x:c r="E30" s="1"/>
    </x:row>
    <x:row r="31" ht="26" customHeight="1">
      <x:c r="A31" s="1"/>
      <x:c r="B31" s="1"/>
      <x:c r="C31" s="1"/>
      <x:c r="D31" s="1"/>
      <x:c r="E31" s="1"/>
    </x:row>
    <x:row r="32" ht="26" customHeight="1">
      <x:c r="A32" s="3" t="str">
        <x:v>Method reference: NIST SP 1181 discusses consistent unit pricing in retail; this sheet adapts that idea.</x:v>
      </x:c>
      <x:c r="B32" s="1"/>
      <x:c r="C32" s="1"/>
      <x:c r="D32" s="1"/>
      <x:c r="E32" s="1"/>
    </x:row>
    <x:row r="33" ht="26" customHeight="1">
      <x:c r="A33" s="3" t="str">
        <x:v>https://www.nist.gov/publications/nist-sp-1181-unit-pricing-guide-best-practice-approach-unit-pricing-2015-ed</x:v>
      </x:c>
      <x:c r="B33" s="1"/>
      <x:c r="C33" s="1"/>
      <x:c r="D33" s="1"/>
      <x:c r="E33" s="1"/>
    </x:row>
    <x:row r="34" ht="26" customHeight="1">
      <x:c r="A34" s="3" t="str">
        <x:v>Guide: https://builderbuzz.com/better-material-pricing-suppliers</x:v>
      </x:c>
      <x:c r="B34" s="1"/>
      <x:c r="C34" s="1"/>
      <x:c r="D34" s="1"/>
      <x:c r="E34" s="1"/>
    </x:row>
    <x:row r="35" ht="26" customHeight="1">
      <x:c r="A35" s="1"/>
      <x:c r="B35" s="1"/>
      <x:c r="C35" s="1"/>
      <x:c r="D35" s="1"/>
      <x:c r="E35" s="1"/>
    </x:row>
    <x:row r="36" ht="26" customHeight="1">
      <x:c r="A36" s="1"/>
      <x:c r="B36" s="1"/>
      <x:c r="C36" s="1"/>
      <x:c r="D36" s="1"/>
      <x:c r="E36" s="1"/>
    </x:row>
    <x:row r="37" ht="26" customHeight="1">
      <x:c r="A37" s="1"/>
      <x:c r="B37" s="1"/>
      <x:c r="C37" s="1"/>
      <x:c r="D37" s="1"/>
      <x:c r="E37" s="1"/>
    </x:row>
  </x:sheetData>
  <x:pageMargins left="0.7" right="0.7" top="0.75" bottom="0.75" header="0.3" footer="0.3"/>
</x:worksheet>
</file>